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D49C2B96-73D4-9B4A-A4F3-0DE345C4742B}" xr6:coauthVersionLast="45" xr6:coauthVersionMax="45" xr10:uidLastSave="{00000000-0000-0000-0000-000000000000}"/>
  <bookViews>
    <workbookView xWindow="0" yWindow="460" windowWidth="51200" windowHeight="26580" xr2:uid="{00000000-000D-0000-FFFF-FFFF00000000}"/>
  </bookViews>
  <sheets>
    <sheet name="Formulario de oferta" sheetId="1" r:id="rId1"/>
    <sheet name="Datos del gráfico" sheetId="4" state="hidden" r:id="rId2"/>
    <sheet name="Desglose de costes" sheetId="2" r:id="rId3"/>
    <sheet name="Resumen de costes de la oferta" sheetId="3" r:id="rId4"/>
  </sheets>
  <definedNames>
    <definedName name="ColumnTitle2">BidItems[[#Headers],[Cant.]]</definedName>
    <definedName name="ColumnTitleRegion2..B13.1">'Formulario de oferta'!$B$11</definedName>
    <definedName name="ColumnTitleRegion3..B15.1">'Formulario de oferta'!#REF!</definedName>
    <definedName name="ColumnTitleRegion4..B19.1">'Formulario de oferta'!#REF!</definedName>
    <definedName name="Impuestos">'Desglose de costes'!$E$13</definedName>
    <definedName name="RowTitleRegion1..C9">'Formulario de oferta'!$B$3</definedName>
    <definedName name="RowTitleRegion1..E14">'Desglose de costes'!$D$12</definedName>
    <definedName name="RowTitleRegion2..F9">'Formulario de oferta'!$E$3</definedName>
    <definedName name="TasaDeImpuestos">'Desglose de costes'!$E$12</definedName>
    <definedName name="TítuloColumnaRegión1..B11.1">'Formulario de oferta'!$B$10</definedName>
    <definedName name="_xlnm.Print_Titles" localSheetId="2">'Desglose de costes'!$3:$3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F10" i="2" l="1"/>
  <c r="F9" i="2"/>
  <c r="F8" i="2"/>
  <c r="F4" i="2"/>
  <c r="F7" i="2"/>
  <c r="F6" i="2"/>
  <c r="F5" i="2"/>
  <c r="E11" i="2"/>
  <c r="E13" i="2" s="1"/>
  <c r="E14" i="2" s="1"/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<sst xmlns="http://schemas.openxmlformats.org/spreadsheetml/2006/main" count="41" uniqueCount="40">
  <si>
    <t>Total</t>
  </si>
  <si>
    <t>Desglose de costes</t>
  </si>
  <si>
    <t>Lista de materiales y costes</t>
  </si>
  <si>
    <t>Cant.</t>
  </si>
  <si>
    <t>Descripción</t>
  </si>
  <si>
    <t>Madera 0,6 x 2,4 x 3 m</t>
  </si>
  <si>
    <t>Madera 0,6 x 1,2 x 3 m</t>
  </si>
  <si>
    <t>Soportes de vigas</t>
  </si>
  <si>
    <t>Caja de tornillos de 5 cm</t>
  </si>
  <si>
    <t>Caja de clavos de 7,6 cm</t>
  </si>
  <si>
    <t>Par de guantes, cuero</t>
  </si>
  <si>
    <t>Tarifas peones</t>
  </si>
  <si>
    <t>Coste</t>
  </si>
  <si>
    <t>Subtotal</t>
  </si>
  <si>
    <t>Tasa impositiva</t>
  </si>
  <si>
    <t>Impuestos</t>
  </si>
  <si>
    <t>Total general</t>
  </si>
  <si>
    <t xml:space="preserve"> </t>
  </si>
  <si>
    <t>Costes clasificados</t>
  </si>
  <si>
    <t>Resumen de costes de la oferta</t>
  </si>
  <si>
    <t>Desglose de materiales y costes</t>
  </si>
  <si>
    <t>Gráfico circular que muestra los 5 costes principales por material. Los datos se basan en la tabla de elementos de la oferta en la hoja de cálculo de desglose de costes</t>
  </si>
  <si>
    <t>Notas</t>
  </si>
  <si>
    <t>Escriba notas en esta celda.</t>
  </si>
  <si>
    <t>País:</t>
  </si>
  <si>
    <t>Dirección:</t>
  </si>
  <si>
    <t>Nombre:</t>
  </si>
  <si>
    <t>Ciudad:</t>
  </si>
  <si>
    <t>Teléfono:</t>
  </si>
  <si>
    <t>Correo electrónico:</t>
  </si>
  <si>
    <t>Datos Personales:</t>
  </si>
  <si>
    <t>Fecha de Envio:</t>
  </si>
  <si>
    <t>Nombre de Cliente</t>
  </si>
  <si>
    <t>Email</t>
  </si>
  <si>
    <t>Télefono</t>
  </si>
  <si>
    <t>Nro. De Sesiones</t>
  </si>
  <si>
    <t>Fecha de Inicio</t>
  </si>
  <si>
    <t>Fecha Final</t>
  </si>
  <si>
    <t>FORMULARIO DE VERIFICACIÓN DE HORAS DE VUELO</t>
  </si>
  <si>
    <t xml:space="preserve">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</si>
</sst>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\ &quot;€&quot;;\-#,##0.00\ &quot;€&quot;"/>
    <numFmt numFmtId="165" formatCode="_(* #,##0_);_(* \(#,##0\);_(* &quot;-&quot;_);_(@_)"/>
    <numFmt numFmtId="166" formatCode="[&lt;=9999999]###\-####;\(###\)\ ###\-####"/>
    <numFmt numFmtId="167" formatCode="#,##0_ ;\-#,##0\ "/>
  </numFmts>
  <fonts count="24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20"/>
      <color theme="1" tint="0.34998626667073579"/>
      <name val="Impact"/>
      <family val="2"/>
      <scheme val="major"/>
    </font>
    <font>
      <sz val="20"/>
      <color theme="1" tint="0.34998626667073579"/>
      <name val="Impact (Títulos)"/>
    </font>
    <font>
      <b/>
      <sz val="16"/>
      <color theme="1" tint="0.34998626667073579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6" fillId="0" borderId="0" applyNumberFormat="0" applyFill="0" applyBorder="0" applyProtection="0"/>
    <xf numFmtId="0" fontId="11" fillId="0" borderId="2">
      <alignment horizontal="left"/>
    </xf>
    <xf numFmtId="0" fontId="9" fillId="0" borderId="3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Font="0" applyFill="0" applyBorder="0" applyProtection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Protection="0">
      <alignment horizontal="right"/>
    </xf>
    <xf numFmtId="164" fontId="7" fillId="2" borderId="1" applyAlignment="0" applyProtection="0"/>
    <xf numFmtId="10" fontId="8" fillId="0" borderId="0" applyFont="0" applyFill="0" applyBorder="0" applyProtection="0">
      <alignment horizontal="right"/>
    </xf>
    <xf numFmtId="0" fontId="8" fillId="0" borderId="0" applyNumberFormat="0" applyFont="0" applyFill="0" applyBorder="0">
      <alignment horizontal="right" wrapText="1" indent="1"/>
    </xf>
    <xf numFmtId="0" fontId="8" fillId="0" borderId="0">
      <alignment horizontal="left" vertical="top" wrapText="1"/>
    </xf>
    <xf numFmtId="0" fontId="7" fillId="0" borderId="0">
      <alignment horizontal="right" indent="1"/>
    </xf>
    <xf numFmtId="166" fontId="8" fillId="0" borderId="0" applyFont="0" applyFill="0" applyBorder="0" applyAlignment="0">
      <alignment horizontal="left" wrapText="1"/>
    </xf>
    <xf numFmtId="14" fontId="8" fillId="0" borderId="0" applyFont="0" applyFill="0" applyBorder="0" applyAlignment="0">
      <alignment horizontal="left" wrapText="1"/>
    </xf>
    <xf numFmtId="0" fontId="10" fillId="0" borderId="1" applyNumberFormat="0" applyFont="0" applyFill="0" applyAlignment="0" applyProtection="0"/>
    <xf numFmtId="0" fontId="12" fillId="0" borderId="0" applyNumberFormat="0" applyFill="0" applyBorder="0" applyAlignment="0" applyProtection="0"/>
    <xf numFmtId="0" fontId="8" fillId="0" borderId="5" applyNumberFormat="0" applyProtection="0">
      <alignment vertical="top" wrapText="1"/>
    </xf>
    <xf numFmtId="0" fontId="8" fillId="0" borderId="0">
      <alignment horizontal="right" indent="1"/>
    </xf>
    <xf numFmtId="0" fontId="2" fillId="0" borderId="0">
      <alignment horizontal="left" vertical="center" wrapText="1"/>
    </xf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6" borderId="7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7">
    <xf numFmtId="0" fontId="0" fillId="0" borderId="0" xfId="0">
      <alignment horizontal="left" wrapText="1"/>
    </xf>
    <xf numFmtId="0" fontId="5" fillId="0" borderId="0" xfId="0" applyFont="1" applyAlignment="1">
      <alignment horizontal="left"/>
    </xf>
    <xf numFmtId="0" fontId="3" fillId="0" borderId="2" xfId="1">
      <alignment vertical="center"/>
    </xf>
    <xf numFmtId="10" fontId="0" fillId="0" borderId="0" xfId="11" applyFont="1">
      <alignment horizontal="right"/>
    </xf>
    <xf numFmtId="0" fontId="2" fillId="0" borderId="0" xfId="0" applyFont="1">
      <alignment horizontal="left" wrapText="1"/>
    </xf>
    <xf numFmtId="0" fontId="7" fillId="0" borderId="0" xfId="14">
      <alignment horizontal="right" indent="1"/>
    </xf>
    <xf numFmtId="0" fontId="0" fillId="0" borderId="0" xfId="0" applyAlignment="1">
      <alignment horizontal="right" wrapText="1" indent="1"/>
    </xf>
    <xf numFmtId="0" fontId="8" fillId="0" borderId="5" xfId="19">
      <alignment vertical="top" wrapText="1"/>
    </xf>
    <xf numFmtId="0" fontId="12" fillId="0" borderId="0" xfId="18"/>
    <xf numFmtId="0" fontId="8" fillId="0" borderId="0" xfId="20">
      <alignment horizontal="right" indent="1"/>
    </xf>
    <xf numFmtId="0" fontId="13" fillId="0" borderId="0" xfId="0" applyFont="1">
      <alignment horizontal="left" wrapText="1"/>
    </xf>
    <xf numFmtId="167" fontId="0" fillId="0" borderId="0" xfId="7" applyFont="1">
      <alignment horizontal="left"/>
    </xf>
    <xf numFmtId="164" fontId="0" fillId="0" borderId="0" xfId="9" applyFont="1">
      <alignment horizontal="right"/>
    </xf>
    <xf numFmtId="164" fontId="0" fillId="0" borderId="0" xfId="0" applyNumberFormat="1" applyAlignment="1">
      <alignment horizontal="right"/>
    </xf>
    <xf numFmtId="164" fontId="7" fillId="2" borderId="1" xfId="10" applyAlignment="1">
      <alignment horizontal="right"/>
    </xf>
    <xf numFmtId="0" fontId="0" fillId="0" borderId="0" xfId="17" applyFont="1" applyBorder="1" applyAlignment="1">
      <alignment horizontal="left" wrapText="1"/>
    </xf>
    <xf numFmtId="166" fontId="0" fillId="0" borderId="0" xfId="17" applyNumberFormat="1" applyFont="1" applyBorder="1" applyAlignment="1">
      <alignment horizontal="left" wrapText="1"/>
    </xf>
    <xf numFmtId="14" fontId="0" fillId="0" borderId="0" xfId="17" applyNumberFormat="1" applyFont="1" applyBorder="1" applyAlignment="1">
      <alignment horizontal="left" wrapText="1"/>
    </xf>
    <xf numFmtId="0" fontId="0" fillId="0" borderId="0" xfId="0" applyBorder="1">
      <alignment horizontal="left" wrapText="1"/>
    </xf>
    <xf numFmtId="0" fontId="4" fillId="0" borderId="0" xfId="0" applyFont="1" applyBorder="1">
      <alignment horizontal="left" wrapText="1"/>
    </xf>
    <xf numFmtId="0" fontId="0" fillId="0" borderId="10" xfId="17" applyFont="1" applyBorder="1" applyAlignment="1">
      <alignment horizontal="left" wrapText="1"/>
    </xf>
    <xf numFmtId="0" fontId="0" fillId="0" borderId="11" xfId="0" applyBorder="1">
      <alignment horizontal="left" wrapText="1"/>
    </xf>
    <xf numFmtId="0" fontId="0" fillId="0" borderId="1" xfId="17" applyFont="1" applyBorder="1" applyAlignment="1">
      <alignment horizontal="left" wrapText="1"/>
    </xf>
    <xf numFmtId="166" fontId="0" fillId="0" borderId="1" xfId="17" applyNumberFormat="1" applyFont="1" applyBorder="1" applyAlignment="1">
      <alignment horizontal="left" wrapText="1"/>
    </xf>
    <xf numFmtId="0" fontId="0" fillId="0" borderId="13" xfId="0" applyBorder="1">
      <alignment horizontal="left" wrapText="1"/>
    </xf>
    <xf numFmtId="0" fontId="0" fillId="0" borderId="14" xfId="0" applyBorder="1">
      <alignment horizontal="left" wrapText="1"/>
    </xf>
    <xf numFmtId="0" fontId="0" fillId="0" borderId="15" xfId="0" applyBorder="1">
      <alignment horizontal="left" wrapText="1"/>
    </xf>
    <xf numFmtId="0" fontId="0" fillId="0" borderId="16" xfId="0" applyBorder="1">
      <alignment horizontal="left" wrapText="1"/>
    </xf>
    <xf numFmtId="0" fontId="0" fillId="0" borderId="17" xfId="0" applyBorder="1">
      <alignment horizontal="left" wrapText="1"/>
    </xf>
    <xf numFmtId="0" fontId="0" fillId="0" borderId="18" xfId="0" applyBorder="1">
      <alignment horizontal="left" wrapText="1"/>
    </xf>
    <xf numFmtId="0" fontId="0" fillId="0" borderId="19" xfId="0" applyBorder="1">
      <alignment horizontal="left" wrapText="1"/>
    </xf>
    <xf numFmtId="0" fontId="0" fillId="0" borderId="20" xfId="0" applyBorder="1">
      <alignment horizontal="left" wrapText="1"/>
    </xf>
    <xf numFmtId="0" fontId="23" fillId="0" borderId="11" xfId="0" applyFont="1" applyBorder="1">
      <alignment horizontal="left" wrapText="1"/>
    </xf>
    <xf numFmtId="0" fontId="9" fillId="0" borderId="0" xfId="0" applyFont="1" applyBorder="1">
      <alignment horizontal="left" wrapText="1"/>
    </xf>
    <xf numFmtId="0" fontId="21" fillId="0" borderId="0" xfId="2" applyFont="1" applyBorder="1"/>
    <xf numFmtId="0" fontId="6" fillId="0" borderId="0" xfId="2" applyBorder="1"/>
    <xf numFmtId="0" fontId="9" fillId="0" borderId="11" xfId="4" applyBorder="1">
      <alignment horizontal="left"/>
    </xf>
    <xf numFmtId="0" fontId="22" fillId="0" borderId="0" xfId="2" applyFont="1" applyBorder="1"/>
    <xf numFmtId="0" fontId="9" fillId="0" borderId="12" xfId="4" applyBorder="1">
      <alignment horizontal="left"/>
    </xf>
    <xf numFmtId="0" fontId="23" fillId="0" borderId="11" xfId="0" applyFont="1" applyBorder="1">
      <alignment horizontal="left" wrapText="1"/>
    </xf>
    <xf numFmtId="0" fontId="3" fillId="0" borderId="2" xfId="1">
      <alignment vertical="center"/>
    </xf>
    <xf numFmtId="0" fontId="6" fillId="0" borderId="4" xfId="2" applyBorder="1"/>
    <xf numFmtId="0" fontId="2" fillId="0" borderId="0" xfId="21">
      <alignment horizontal="left" vertical="center" wrapText="1"/>
    </xf>
    <xf numFmtId="0" fontId="3" fillId="0" borderId="0" xfId="1" applyBorder="1">
      <alignment vertical="center"/>
    </xf>
    <xf numFmtId="0" fontId="3" fillId="0" borderId="0" xfId="1" applyBorder="1">
      <alignment vertical="center"/>
    </xf>
    <xf numFmtId="0" fontId="11" fillId="0" borderId="0" xfId="3" applyBorder="1">
      <alignment horizontal="left"/>
    </xf>
    <xf numFmtId="0" fontId="0" fillId="0" borderId="21" xfId="17" applyFont="1" applyBorder="1" applyAlignment="1">
      <alignment horizontal="left" wrapText="1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22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2" builtinId="16" customBuiltin="1"/>
    <cellStyle name="Encabezado 4" xfId="18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17" builtinId="20" customBuiltin="1"/>
    <cellStyle name="Etiqueta de tasa de impuestos" xfId="20" xr:uid="{00000000-0005-0000-0000-000011000000}"/>
    <cellStyle name="Fecha" xfId="16" xr:uid="{00000000-0005-0000-0000-000004000000}"/>
    <cellStyle name="Hipervínculo" xfId="5" builtinId="8" customBuiltin="1"/>
    <cellStyle name="Hipervínculo visitado" xfId="6" builtinId="9" customBuiltin="1"/>
    <cellStyle name="Incorrecto" xfId="23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24" builtinId="28" customBuiltin="1"/>
    <cellStyle name="Normal" xfId="0" builtinId="0" customBuiltin="1"/>
    <cellStyle name="Notas" xfId="19" builtinId="10" customBuiltin="1"/>
    <cellStyle name="Porcentaje" xfId="11" builtinId="5" customBuiltin="1"/>
    <cellStyle name="Salida" xfId="25" builtinId="21" customBuiltin="1"/>
    <cellStyle name="Teléfono" xfId="15" xr:uid="{00000000-0005-0000-0000-000010000000}"/>
    <cellStyle name="Texto de advertencia" xfId="12" builtinId="11" customBuiltin="1"/>
    <cellStyle name="Texto explicativo" xfId="13" builtinId="53" customBuiltin="1"/>
    <cellStyle name="Texto oculto de la z" xfId="21" xr:uid="{00000000-0005-0000-0000-000015000000}"/>
    <cellStyle name="Título" xfId="1" builtinId="15" customBuiltin="1"/>
    <cellStyle name="Título 2" xfId="3" builtinId="17" customBuiltin="1"/>
    <cellStyle name="Título 3" xfId="4" builtinId="18" customBuiltin="1"/>
    <cellStyle name="Total" xfId="14" builtinId="2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</dxf>
    <dxf>
      <numFmt numFmtId="164" formatCode="#,##0.00\ &quot;€&quot;;\-#,##0.00\ &quot;€&quot;"/>
      <alignment horizontal="right" vertical="bottom" textRotation="0" wrapText="0" indent="0" justifyLastLine="0" shrinkToFit="0" readingOrder="0"/>
    </dxf>
    <dxf>
      <numFmt numFmtId="164" formatCode="#,##0.00\ &quot;€&quot;;\-#,##0.00\ &quot;€&quot;"/>
    </dxf>
    <dxf>
      <alignment horizontal="right" vertical="bottom" textRotation="0" wrapText="1" indent="1" justifyLastLine="0" shrinkToFit="0" readingOrder="0"/>
    </dxf>
    <dxf>
      <numFmt numFmtId="164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bottom" textRotation="0" wrapText="0" indent="0" justifyLastLine="0" shrinkToFit="0" readingOrder="0"/>
    </dxf>
    <dxf>
      <numFmt numFmtId="167" formatCode="#,##0_ ;\-#,##0\ 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onstructionBidSheet_table1" defaultPivotStyle="PivotStyleLight16">
    <tableStyle name="ConstructionBidSheet_table1" pivot="0" count="6" xr9:uid="{00000000-0011-0000-FFFF-FFFF00000000}">
      <tableStyleElement type="wholeTable" dxfId="14"/>
      <tableStyleElement type="headerRow" dxfId="13"/>
      <tableStyleElement type="totalRow" dxfId="12"/>
      <tableStyleElement type="lastColumn" dxfId="11"/>
      <tableStyleElement type="lastHeaderCell" dxfId="10"/>
      <tableStyleElement type="lastTotal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52545931758530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'Datos del gráfico'!$B$3:$B$7</c:f>
              <c:strCache>
                <c:ptCount val="5"/>
                <c:pt idx="0">
                  <c:v>Tarifas peones</c:v>
                </c:pt>
                <c:pt idx="1">
                  <c:v>Madera 0,6 x 1,2 x 3 m</c:v>
                </c:pt>
                <c:pt idx="2">
                  <c:v>Soportes de vigas</c:v>
                </c:pt>
                <c:pt idx="3">
                  <c:v>Madera 0,6 x 2,4 x 3 m</c:v>
                </c:pt>
                <c:pt idx="4">
                  <c:v>Par de guantes, cuero</c:v>
                </c:pt>
              </c:strCache>
            </c:strRef>
          </c:cat>
          <c:val>
            <c:numRef>
              <c:f>'Datos del gráfico'!$C$3:$C$7</c:f>
              <c:numCache>
                <c:formatCode>General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33.75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6-48DC-98CB-EC412D7E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/>
        </a:solid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58773826610685587"/>
          <c:y val="7.7780899794164735E-2"/>
          <c:w val="0.36286308334115808"/>
          <c:h val="0.82782393424398049"/>
        </c:manualLayout>
      </c:layout>
      <c:overlay val="0"/>
      <c:txPr>
        <a:bodyPr/>
        <a:lstStyle/>
        <a:p>
          <a:pPr rtl="0">
            <a:defRPr>
              <a:latin typeface="Arial (Cuerpo)"/>
              <a:ea typeface=""/>
              <a:cs typeface=""/>
            </a:defRPr>
          </a:pPr>
          <a:endParaRPr lang="es-B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s-B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72618</xdr:colOff>
      <xdr:row>2</xdr:row>
      <xdr:rowOff>25401</xdr:rowOff>
    </xdr:from>
    <xdr:to>
      <xdr:col>9</xdr:col>
      <xdr:colOff>36399</xdr:colOff>
      <xdr:row>7</xdr:row>
      <xdr:rowOff>313266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65C87-A55B-BA47-BDF7-0DDB4643B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9351" y="1303868"/>
          <a:ext cx="6339181" cy="2387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2584450</xdr:colOff>
      <xdr:row>2</xdr:row>
      <xdr:rowOff>4114800</xdr:rowOff>
    </xdr:to>
    <xdr:graphicFrame macro="">
      <xdr:nvGraphicFramePr>
        <xdr:cNvPr id="2" name="Top5Costs_Chart" descr="Gráfico circular que muestra los 5 costes principales por material. Los datos se basan en la tabla de elementos de oferta de la hoja de cálculo Desglose de costes.">
          <a:extLst>
            <a:ext uri="{FF2B5EF4-FFF2-40B4-BE49-F238E27FC236}">
              <a16:creationId xmlns:a16="http://schemas.microsoft.com/office/drawing/2014/main" id="{14BA8CEF-CEEB-465E-A781-EB3B9C45E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dItems" displayName="BidItems" ref="B3:F11" totalsRowCount="1">
  <tableColumns count="5">
    <tableColumn id="1" xr3:uid="{00000000-0010-0000-0000-000001000000}" name="Cant." dataDxfId="8" totalsRowDxfId="7"/>
    <tableColumn id="2" xr3:uid="{00000000-0010-0000-0000-000002000000}" name="Descripción" totalsRowDxfId="6"/>
    <tableColumn id="3" xr3:uid="{00000000-0010-0000-0000-000003000000}" name="Coste" totalsRowLabel="Subtotal" dataDxfId="5" totalsRowDxfId="4"/>
    <tableColumn id="4" xr3:uid="{00000000-0010-0000-0000-000004000000}" name="Total" totalsRowFunction="sum" dataDxfId="3" totalsRowDxfId="2">
      <calculatedColumnFormula>IFERROR(BidItems[[#This Row],[Coste]]*BidItems[[#This Row],[Cant.]], "")</calculatedColumnFormula>
    </tableColumn>
    <tableColumn id="5" xr3:uid="{00000000-0010-0000-0000-000005000000}" name="Costes clasificados" dataDxfId="1" totalsRowDxfId="0">
      <calculatedColumnFormula>_xlfn.RANK.EQ(BidItems[[#This Row],[Total]],BidItems[Total])</calculatedColumnFormula>
    </tableColumn>
  </tableColumns>
  <tableStyleInfo name="ConstructionBidSheet_table1" showFirstColumn="0" showLastColumn="1" showRowStripes="1" showColumnStripes="0"/>
  <extLst>
    <ext xmlns:x14="http://schemas.microsoft.com/office/spreadsheetml/2009/9/main" uri="{504A1905-F514-4f6f-8877-14C23A59335A}">
      <x14:table altTextSummary="Escriba la cantidad, la descripción y el coste en esta tabla. El total se calcula automáticamen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31"/>
  <sheetViews>
    <sheetView showGridLines="0" tabSelected="1" zoomScale="150" zoomScaleNormal="100" workbookViewId="0">
      <selection activeCell="D8" sqref="D8"/>
    </sheetView>
  </sheetViews>
  <sheetFormatPr baseColWidth="10" defaultColWidth="9" defaultRowHeight="30" customHeight="1"/>
  <cols>
    <col min="1" max="1" width="2.6640625" customWidth="1"/>
    <col min="2" max="2" width="20.6640625" customWidth="1"/>
    <col min="3" max="3" width="36.5" customWidth="1"/>
    <col min="4" max="4" width="27.33203125" customWidth="1"/>
    <col min="5" max="5" width="20.6640625" customWidth="1"/>
    <col min="6" max="6" width="21.33203125" customWidth="1"/>
    <col min="7" max="7" width="26.83203125" customWidth="1"/>
    <col min="8" max="8" width="26.1640625" customWidth="1"/>
    <col min="9" max="9" width="30.5" customWidth="1"/>
  </cols>
  <sheetData>
    <row r="1" spans="1:10" ht="65" customHeight="1">
      <c r="A1" s="24"/>
      <c r="B1" s="43" t="s">
        <v>38</v>
      </c>
      <c r="C1" s="43"/>
      <c r="D1" s="43"/>
      <c r="E1" s="43"/>
      <c r="F1" s="44"/>
      <c r="G1" s="25"/>
      <c r="H1" s="25"/>
      <c r="I1" s="25"/>
      <c r="J1" s="26"/>
    </row>
    <row r="2" spans="1:10" ht="35" customHeight="1">
      <c r="A2" s="27"/>
      <c r="B2" s="34" t="s">
        <v>30</v>
      </c>
      <c r="C2" s="34"/>
      <c r="D2" s="18"/>
      <c r="E2" s="35"/>
      <c r="F2" s="35"/>
      <c r="G2" s="18"/>
      <c r="H2" s="18"/>
      <c r="I2" s="18"/>
      <c r="J2" s="28"/>
    </row>
    <row r="3" spans="1:10" ht="45" customHeight="1">
      <c r="A3" s="27"/>
      <c r="B3" s="33" t="s">
        <v>26</v>
      </c>
      <c r="C3" s="22"/>
      <c r="D3" s="19"/>
      <c r="E3" s="18"/>
      <c r="F3" s="15"/>
      <c r="G3" s="18"/>
      <c r="H3" s="18"/>
      <c r="I3" s="18"/>
      <c r="J3" s="28"/>
    </row>
    <row r="4" spans="1:10" ht="30" customHeight="1">
      <c r="A4" s="27"/>
      <c r="B4" s="33" t="s">
        <v>25</v>
      </c>
      <c r="C4" s="22"/>
      <c r="D4" s="19"/>
      <c r="E4" s="18"/>
      <c r="F4" s="15"/>
      <c r="G4" s="18"/>
      <c r="H4" s="18"/>
      <c r="I4" s="18"/>
      <c r="J4" s="28"/>
    </row>
    <row r="5" spans="1:10" ht="30" customHeight="1">
      <c r="A5" s="27"/>
      <c r="B5" s="33" t="s">
        <v>27</v>
      </c>
      <c r="C5" s="22"/>
      <c r="D5" s="19"/>
      <c r="E5" s="18"/>
      <c r="F5" s="15"/>
      <c r="G5" s="18"/>
      <c r="H5" s="18"/>
      <c r="I5" s="18"/>
      <c r="J5" s="28"/>
    </row>
    <row r="6" spans="1:10" ht="30" customHeight="1">
      <c r="A6" s="27"/>
      <c r="B6" s="33" t="s">
        <v>28</v>
      </c>
      <c r="C6" s="23"/>
      <c r="D6" s="19"/>
      <c r="E6" s="18"/>
      <c r="F6" s="15"/>
      <c r="G6" s="18"/>
      <c r="H6" s="18"/>
      <c r="I6" s="18"/>
      <c r="J6" s="28"/>
    </row>
    <row r="7" spans="1:10" ht="30" customHeight="1">
      <c r="A7" s="27"/>
      <c r="B7" s="33" t="s">
        <v>29</v>
      </c>
      <c r="C7" s="20"/>
      <c r="D7" s="19"/>
      <c r="E7" s="18"/>
      <c r="F7" s="16"/>
      <c r="G7" s="18"/>
      <c r="H7" s="18"/>
      <c r="I7" s="18"/>
      <c r="J7" s="28"/>
    </row>
    <row r="8" spans="1:10" ht="30" customHeight="1">
      <c r="A8" s="27"/>
      <c r="B8" s="33" t="s">
        <v>31</v>
      </c>
      <c r="C8" s="22"/>
      <c r="D8" s="19"/>
      <c r="E8" s="18"/>
      <c r="F8" s="15"/>
      <c r="G8" s="18"/>
      <c r="H8" s="18"/>
      <c r="I8" s="18"/>
      <c r="J8" s="28"/>
    </row>
    <row r="9" spans="1:10" ht="30" customHeight="1">
      <c r="A9" s="27"/>
      <c r="B9" s="33" t="s">
        <v>24</v>
      </c>
      <c r="C9" s="46"/>
      <c r="D9" s="19"/>
      <c r="E9" s="18"/>
      <c r="F9" s="17"/>
      <c r="G9" s="18"/>
      <c r="H9" s="18"/>
      <c r="I9" s="18"/>
      <c r="J9" s="28"/>
    </row>
    <row r="10" spans="1:10" ht="35" customHeight="1">
      <c r="A10" s="27"/>
      <c r="B10" s="45"/>
      <c r="C10" s="45"/>
      <c r="D10" s="45"/>
      <c r="E10" s="45"/>
      <c r="F10" s="45"/>
      <c r="G10" s="18"/>
      <c r="H10" s="18"/>
      <c r="I10" s="18"/>
      <c r="J10" s="28"/>
    </row>
    <row r="11" spans="1:10" ht="35" customHeight="1">
      <c r="A11" s="27"/>
      <c r="B11" s="37" t="s">
        <v>39</v>
      </c>
      <c r="C11" s="35"/>
      <c r="D11" s="18"/>
      <c r="E11" s="18"/>
      <c r="F11" s="18"/>
      <c r="G11" s="18"/>
      <c r="H11" s="18"/>
      <c r="I11" s="18"/>
      <c r="J11" s="28"/>
    </row>
    <row r="12" spans="1:10" ht="45" customHeight="1">
      <c r="A12" s="27"/>
      <c r="B12" s="39" t="s">
        <v>32</v>
      </c>
      <c r="C12" s="39"/>
      <c r="D12" s="32" t="s">
        <v>33</v>
      </c>
      <c r="E12" s="39" t="s">
        <v>34</v>
      </c>
      <c r="F12" s="39"/>
      <c r="G12" s="32" t="s">
        <v>35</v>
      </c>
      <c r="H12" s="32" t="s">
        <v>36</v>
      </c>
      <c r="I12" s="32" t="s">
        <v>37</v>
      </c>
      <c r="J12" s="28"/>
    </row>
    <row r="13" spans="1:10" ht="35" customHeight="1">
      <c r="A13" s="27"/>
      <c r="B13" s="38"/>
      <c r="C13" s="38"/>
      <c r="D13" s="21"/>
      <c r="E13" s="36"/>
      <c r="F13" s="36"/>
      <c r="G13" s="21"/>
      <c r="H13" s="21"/>
      <c r="I13" s="21"/>
      <c r="J13" s="28"/>
    </row>
    <row r="14" spans="1:10" ht="30" customHeight="1">
      <c r="A14" s="27"/>
      <c r="B14" s="38"/>
      <c r="C14" s="38"/>
      <c r="D14" s="21"/>
      <c r="E14" s="36"/>
      <c r="F14" s="36"/>
      <c r="G14" s="21"/>
      <c r="H14" s="21"/>
      <c r="I14" s="21"/>
      <c r="J14" s="28"/>
    </row>
    <row r="15" spans="1:10" ht="30" customHeight="1">
      <c r="A15" s="27"/>
      <c r="B15" s="38"/>
      <c r="C15" s="38"/>
      <c r="D15" s="21"/>
      <c r="E15" s="36"/>
      <c r="F15" s="36"/>
      <c r="G15" s="21"/>
      <c r="H15" s="21"/>
      <c r="I15" s="21"/>
      <c r="J15" s="28"/>
    </row>
    <row r="16" spans="1:10" ht="30" customHeight="1">
      <c r="A16" s="27"/>
      <c r="B16" s="38"/>
      <c r="C16" s="38"/>
      <c r="D16" s="21"/>
      <c r="E16" s="36"/>
      <c r="F16" s="36"/>
      <c r="G16" s="21"/>
      <c r="H16" s="21"/>
      <c r="I16" s="21"/>
      <c r="J16" s="28"/>
    </row>
    <row r="17" spans="1:10" ht="30" customHeight="1">
      <c r="A17" s="27"/>
      <c r="B17" s="38"/>
      <c r="C17" s="38"/>
      <c r="D17" s="21"/>
      <c r="E17" s="36"/>
      <c r="F17" s="36"/>
      <c r="G17" s="21"/>
      <c r="H17" s="21"/>
      <c r="I17" s="21"/>
      <c r="J17" s="28"/>
    </row>
    <row r="18" spans="1:10" ht="30" customHeight="1">
      <c r="A18" s="27"/>
      <c r="B18" s="38"/>
      <c r="C18" s="38"/>
      <c r="D18" s="21"/>
      <c r="E18" s="36"/>
      <c r="F18" s="36"/>
      <c r="G18" s="21"/>
      <c r="H18" s="21"/>
      <c r="I18" s="21"/>
      <c r="J18" s="28"/>
    </row>
    <row r="19" spans="1:10" ht="30" customHeight="1">
      <c r="A19" s="27"/>
      <c r="B19" s="38"/>
      <c r="C19" s="38"/>
      <c r="D19" s="21"/>
      <c r="E19" s="36"/>
      <c r="F19" s="36"/>
      <c r="G19" s="21"/>
      <c r="H19" s="21"/>
      <c r="I19" s="21"/>
      <c r="J19" s="28"/>
    </row>
    <row r="20" spans="1:10" ht="30" customHeight="1">
      <c r="A20" s="27"/>
      <c r="B20" s="38"/>
      <c r="C20" s="38"/>
      <c r="D20" s="21"/>
      <c r="E20" s="36"/>
      <c r="F20" s="36"/>
      <c r="G20" s="21"/>
      <c r="H20" s="21"/>
      <c r="I20" s="21"/>
      <c r="J20" s="28"/>
    </row>
    <row r="21" spans="1:10" ht="30" customHeight="1">
      <c r="A21" s="27"/>
      <c r="B21" s="38"/>
      <c r="C21" s="38"/>
      <c r="D21" s="21"/>
      <c r="E21" s="36"/>
      <c r="F21" s="36"/>
      <c r="G21" s="21"/>
      <c r="H21" s="21"/>
      <c r="I21" s="21"/>
      <c r="J21" s="28"/>
    </row>
    <row r="22" spans="1:10" ht="30" customHeight="1">
      <c r="A22" s="27"/>
      <c r="B22" s="38"/>
      <c r="C22" s="38"/>
      <c r="D22" s="21"/>
      <c r="E22" s="36"/>
      <c r="F22" s="36"/>
      <c r="G22" s="21"/>
      <c r="H22" s="21"/>
      <c r="I22" s="21"/>
      <c r="J22" s="28"/>
    </row>
    <row r="23" spans="1:10" ht="30" customHeight="1">
      <c r="A23" s="27"/>
      <c r="B23" s="38"/>
      <c r="C23" s="38"/>
      <c r="D23" s="21"/>
      <c r="E23" s="36"/>
      <c r="F23" s="36"/>
      <c r="G23" s="21"/>
      <c r="H23" s="21"/>
      <c r="I23" s="21"/>
      <c r="J23" s="28"/>
    </row>
    <row r="24" spans="1:10" ht="30" customHeight="1">
      <c r="A24" s="27"/>
      <c r="B24" s="38"/>
      <c r="C24" s="38"/>
      <c r="D24" s="21"/>
      <c r="E24" s="36"/>
      <c r="F24" s="36"/>
      <c r="G24" s="21"/>
      <c r="H24" s="21"/>
      <c r="I24" s="21"/>
      <c r="J24" s="28"/>
    </row>
    <row r="25" spans="1:10" ht="30" customHeight="1">
      <c r="A25" s="27"/>
      <c r="B25" s="38"/>
      <c r="C25" s="38"/>
      <c r="D25" s="21"/>
      <c r="E25" s="36"/>
      <c r="F25" s="36"/>
      <c r="G25" s="21"/>
      <c r="H25" s="21"/>
      <c r="I25" s="21"/>
      <c r="J25" s="28"/>
    </row>
    <row r="26" spans="1:10" ht="30" customHeight="1">
      <c r="A26" s="27"/>
      <c r="B26" s="38"/>
      <c r="C26" s="38"/>
      <c r="D26" s="21"/>
      <c r="E26" s="36"/>
      <c r="F26" s="36"/>
      <c r="G26" s="21"/>
      <c r="H26" s="21"/>
      <c r="I26" s="21"/>
      <c r="J26" s="28"/>
    </row>
    <row r="27" spans="1:10" ht="30" customHeight="1">
      <c r="A27" s="27"/>
      <c r="B27" s="38"/>
      <c r="C27" s="38"/>
      <c r="D27" s="21"/>
      <c r="E27" s="36"/>
      <c r="F27" s="36"/>
      <c r="G27" s="21"/>
      <c r="H27" s="21"/>
      <c r="I27" s="21"/>
      <c r="J27" s="28"/>
    </row>
    <row r="28" spans="1:10" ht="30" customHeight="1">
      <c r="A28" s="27"/>
      <c r="B28" s="38"/>
      <c r="C28" s="38"/>
      <c r="D28" s="21"/>
      <c r="E28" s="36"/>
      <c r="F28" s="36"/>
      <c r="G28" s="21"/>
      <c r="H28" s="21"/>
      <c r="I28" s="21"/>
      <c r="J28" s="28"/>
    </row>
    <row r="29" spans="1:10" ht="30" customHeight="1">
      <c r="A29" s="27"/>
      <c r="B29" s="38"/>
      <c r="C29" s="38"/>
      <c r="D29" s="21"/>
      <c r="E29" s="36"/>
      <c r="F29" s="36"/>
      <c r="G29" s="21"/>
      <c r="H29" s="21"/>
      <c r="I29" s="21"/>
      <c r="J29" s="28"/>
    </row>
    <row r="30" spans="1:10" ht="30" customHeight="1">
      <c r="A30" s="27"/>
      <c r="B30" s="36"/>
      <c r="C30" s="36"/>
      <c r="D30" s="21"/>
      <c r="E30" s="36"/>
      <c r="F30" s="36"/>
      <c r="G30" s="21"/>
      <c r="H30" s="21"/>
      <c r="I30" s="21"/>
      <c r="J30" s="28"/>
    </row>
    <row r="31" spans="1:10" ht="30" customHeight="1">
      <c r="A31" s="29"/>
      <c r="B31" s="30"/>
      <c r="C31" s="30"/>
      <c r="D31" s="30"/>
      <c r="E31" s="30"/>
      <c r="F31" s="30"/>
      <c r="G31" s="30"/>
      <c r="H31" s="30"/>
      <c r="I31" s="30"/>
      <c r="J31" s="31"/>
    </row>
  </sheetData>
  <dataConsolidate/>
  <mergeCells count="42"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:E1"/>
    <mergeCell ref="B2:C2"/>
    <mergeCell ref="E2:F2"/>
    <mergeCell ref="E15:F15"/>
    <mergeCell ref="B11:C11"/>
    <mergeCell ref="B14:C14"/>
    <mergeCell ref="E14:F14"/>
    <mergeCell ref="B15:C15"/>
    <mergeCell ref="B12:C12"/>
    <mergeCell ref="B13:C13"/>
    <mergeCell ref="E13:F13"/>
    <mergeCell ref="E12:F12"/>
  </mergeCells>
  <dataValidations count="20">
    <dataValidation allowBlank="1" showInputMessage="1" showErrorMessage="1" prompt="Cree un formulario de oferta de construcción en este libro. Escriba la información del propietario y el contratista, el ámbito del trabajo y los detalles No incluidos en esta hoja de cálculo." sqref="A1" xr:uid="{00000000-0002-0000-0000-000000000000}"/>
    <dataValidation allowBlank="1" showInputMessage="1" showErrorMessage="1" prompt="Agregue el logotipo de la empresa en esta celda." sqref="F1" xr:uid="{00000000-0002-0000-0000-000001000000}"/>
    <dataValidation allowBlank="1" showInputMessage="1" showErrorMessage="1" prompt="Escriba la información del contratista entre las celdas E3 y F9." sqref="E2:F2" xr:uid="{00000000-0002-0000-0000-000002000000}"/>
    <dataValidation allowBlank="1" showInputMessage="1" showErrorMessage="1" prompt="Escriba la fecha de finalización en la celda de la derecha." sqref="E9" xr:uid="{00000000-0002-0000-0000-000003000000}"/>
    <dataValidation allowBlank="1" showInputMessage="1" showErrorMessage="1" prompt="Escriba el nombre del propietario en la celda de la derecha." sqref="B3" xr:uid="{00000000-0002-0000-0000-000004000000}"/>
    <dataValidation allowBlank="1" showInputMessage="1" showErrorMessage="1" prompt="Escriba la dirección del propietario en la celda de la derecha." sqref="B4" xr:uid="{00000000-0002-0000-0000-000005000000}"/>
    <dataValidation allowBlank="1" showInputMessage="1" showErrorMessage="1" prompt="Escriba la ciudad, la provincia y el código postal del propietario en la celda de la derecha." sqref="B5" xr:uid="{00000000-0002-0000-0000-000006000000}"/>
    <dataValidation allowBlank="1" showInputMessage="1" showErrorMessage="1" prompt="Escriba el número de teléfono del propietario en la celda de la derecha." sqref="B6" xr:uid="{00000000-0002-0000-0000-000007000000}"/>
    <dataValidation allowBlank="1" showInputMessage="1" showErrorMessage="1" prompt="Escriba la dirección de correo electrónico del propietario en la celda de la derecha." sqref="B7" xr:uid="{00000000-0002-0000-0000-000008000000}"/>
    <dataValidation allowBlank="1" showInputMessage="1" showErrorMessage="1" prompt="Escriba el nombre de la empresa del contratista en la celda de la derecha." sqref="E3 B8" xr:uid="{00000000-0002-0000-0000-00000A000000}"/>
    <dataValidation allowBlank="1" showInputMessage="1" showErrorMessage="1" prompt="Escriba el nombre del contratista en la celda de la derecha." sqref="E4 B9" xr:uid="{00000000-0002-0000-0000-00000B000000}"/>
    <dataValidation allowBlank="1" showInputMessage="1" showErrorMessage="1" prompt="Escriba la dirección del contratista en la celda de la derecha." sqref="E5" xr:uid="{00000000-0002-0000-0000-00000C000000}"/>
    <dataValidation allowBlank="1" showInputMessage="1" showErrorMessage="1" prompt="Escriba la ciudad, la provincia y el código postal del contratista en la celda de la derecha." sqref="E6" xr:uid="{00000000-0002-0000-0000-00000D000000}"/>
    <dataValidation allowBlank="1" showInputMessage="1" showErrorMessage="1" prompt="Escriba el número de teléfono del contratista en la celda de la derecha." sqref="E7" xr:uid="{00000000-0002-0000-0000-00000E000000}"/>
    <dataValidation allowBlank="1" showInputMessage="1" showErrorMessage="1" prompt="Escriba la dirección de correo electrónico del contratista en la celda de la derecha." sqref="E8" xr:uid="{00000000-0002-0000-0000-00000F000000}"/>
    <dataValidation allowBlank="1" showInputMessage="1" showErrorMessage="1" prompt="Escriba la información del propietario entre las celdas B3 y C9 y la información del contratista entre las celdas E2 y F9." sqref="B2:C2 B11:C11" xr:uid="{00000000-0002-0000-0000-000010000000}"/>
    <dataValidation allowBlank="1" showInputMessage="1" showErrorMessage="1" prompt="Escriba el ámbito del trabajo en la celda de debajo." sqref="B10" xr:uid="{00000000-0002-0000-0000-000011000000}"/>
    <dataValidation allowBlank="1" showInputMessage="1" showErrorMessage="1" prompt="El título de esta hoja de cálculo se muestra en esta celda. Añada el logotipo de la empresa en la celda de la derecha." sqref="B1:E1" xr:uid="{00000000-0002-0000-0000-000015000000}"/>
    <dataValidation allowBlank="1" showInputMessage="1" showErrorMessage="1" prompt="Escriba la fecha de la firma en esta celda." sqref="E12:F12" xr:uid="{00000000-0002-0000-0000-000017000000}"/>
    <dataValidation allowBlank="1" showInputMessage="1" showErrorMessage="1" prompt="Escriba la firma del propietario o representante autorizado en esta celda y la fecha en la celda E20." sqref="B12:C12" xr:uid="{00000000-0002-0000-0000-00001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baseColWidth="10" defaultColWidth="9" defaultRowHeight="14"/>
  <cols>
    <col min="2" max="2" width="22.83203125" customWidth="1"/>
  </cols>
  <sheetData>
    <row r="2" spans="2:3" ht="15">
      <c r="C2" t="s">
        <v>0</v>
      </c>
    </row>
    <row r="3" spans="2:3" ht="15">
      <c r="B3" t="str">
        <f>INDEX(BidItems[#Data],MATCH(1,BidItems[Costes clasificados],0),2)</f>
        <v>Tarifas peones</v>
      </c>
      <c r="C3">
        <f>INDEX(BidItems[#Data],MATCH(1,BidItems[Costes clasificados],0),4)</f>
        <v>200</v>
      </c>
    </row>
    <row r="4" spans="2:3" ht="15">
      <c r="B4" t="str">
        <f>INDEX(BidItems[#Data],MATCH(2,BidItems[Costes clasificados],0),2)</f>
        <v>Madera 0,6 x 1,2 x 3 m</v>
      </c>
      <c r="C4">
        <f>INDEX(BidItems[#Data],MATCH(2,BidItems[Costes clasificados],0),4)</f>
        <v>99.399999999999991</v>
      </c>
    </row>
    <row r="5" spans="2:3" ht="15">
      <c r="B5" t="str">
        <f>INDEX(BidItems[#Data],MATCH(3,BidItems[Costes clasificados],0),2)</f>
        <v>Soportes de vigas</v>
      </c>
      <c r="C5">
        <f>INDEX(BidItems[#Data],MATCH(3,BidItems[Costes clasificados],0),4)</f>
        <v>74.7</v>
      </c>
    </row>
    <row r="6" spans="2:3" ht="15">
      <c r="B6" t="str">
        <f>INDEX(BidItems[#Data],MATCH(4,BidItems[Costes clasificados],0),2)</f>
        <v>Madera 0,6 x 2,4 x 3 m</v>
      </c>
      <c r="C6">
        <f>INDEX(BidItems[#Data],MATCH(4,BidItems[Costes clasificados],0),4)</f>
        <v>33.75</v>
      </c>
    </row>
    <row r="7" spans="2:3" ht="15">
      <c r="B7" t="str">
        <f>INDEX(BidItems[#Data],MATCH(5,BidItems[Costes clasificados],0),2)</f>
        <v>Par de guantes, cuero</v>
      </c>
      <c r="C7">
        <f>INDEX(BidItems[#Data],MATCH(5,BidItems[Costes clasificados],0),4)</f>
        <v>15.5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/>
    <pageSetUpPr autoPageBreaks="0" fitToPage="1"/>
  </sheetPr>
  <dimension ref="A1:F14"/>
  <sheetViews>
    <sheetView showGridLines="0" zoomScaleNormal="100" workbookViewId="0"/>
  </sheetViews>
  <sheetFormatPr baseColWidth="10" defaultColWidth="9" defaultRowHeight="30" customHeight="1"/>
  <cols>
    <col min="1" max="1" width="2.6640625" customWidth="1"/>
    <col min="2" max="2" width="11.6640625" customWidth="1"/>
    <col min="3" max="3" width="42.6640625" customWidth="1"/>
    <col min="4" max="5" width="18.6640625" customWidth="1"/>
    <col min="6" max="6" width="13.33203125" style="10" hidden="1" customWidth="1"/>
    <col min="7" max="7" width="2.6640625" customWidth="1"/>
  </cols>
  <sheetData>
    <row r="1" spans="1:6" ht="65" customHeight="1" thickBot="1">
      <c r="B1" s="40" t="s">
        <v>1</v>
      </c>
      <c r="C1" s="40"/>
      <c r="D1" s="40"/>
      <c r="E1" s="40"/>
      <c r="F1" s="10" t="s">
        <v>17</v>
      </c>
    </row>
    <row r="2" spans="1:6" ht="37" customHeight="1" thickTop="1">
      <c r="B2" s="41" t="s">
        <v>2</v>
      </c>
      <c r="C2" s="41"/>
      <c r="D2" s="41"/>
      <c r="E2" s="41"/>
    </row>
    <row r="3" spans="1:6" ht="30" customHeight="1">
      <c r="B3" t="s">
        <v>3</v>
      </c>
      <c r="C3" t="s">
        <v>4</v>
      </c>
      <c r="D3" t="s">
        <v>12</v>
      </c>
      <c r="E3" t="s">
        <v>0</v>
      </c>
      <c r="F3" s="10" t="s">
        <v>18</v>
      </c>
    </row>
    <row r="4" spans="1:6" ht="30" customHeight="1">
      <c r="B4" s="11">
        <v>5</v>
      </c>
      <c r="C4" t="s">
        <v>5</v>
      </c>
      <c r="D4" s="12">
        <v>6.75</v>
      </c>
      <c r="E4" s="12">
        <f>IFERROR(BidItems[[#This Row],[Coste]]*BidItems[[#This Row],[Cant.]], "")</f>
        <v>33.75</v>
      </c>
      <c r="F4" s="10">
        <f>_xlfn.RANK.EQ(BidItems[[#This Row],[Total]],BidItems[Total])</f>
        <v>4</v>
      </c>
    </row>
    <row r="5" spans="1:6" ht="30" customHeight="1">
      <c r="B5" s="11">
        <v>20</v>
      </c>
      <c r="C5" t="s">
        <v>6</v>
      </c>
      <c r="D5" s="12">
        <v>4.97</v>
      </c>
      <c r="E5" s="12">
        <f>IFERROR(BidItems[[#This Row],[Coste]]*BidItems[[#This Row],[Cant.]], "")</f>
        <v>99.399999999999991</v>
      </c>
      <c r="F5" s="10">
        <f>_xlfn.RANK.EQ(BidItems[[#This Row],[Total]],BidItems[Total])</f>
        <v>2</v>
      </c>
    </row>
    <row r="6" spans="1:6" ht="30" customHeight="1">
      <c r="B6" s="11">
        <v>30</v>
      </c>
      <c r="C6" t="s">
        <v>7</v>
      </c>
      <c r="D6" s="12">
        <v>2.4900000000000002</v>
      </c>
      <c r="E6" s="12">
        <f>IFERROR(BidItems[[#This Row],[Coste]]*BidItems[[#This Row],[Cant.]], "")</f>
        <v>74.7</v>
      </c>
      <c r="F6" s="10">
        <f>_xlfn.RANK.EQ(BidItems[[#This Row],[Total]],BidItems[Total])</f>
        <v>3</v>
      </c>
    </row>
    <row r="7" spans="1:6" ht="30" customHeight="1">
      <c r="B7" s="11">
        <v>2</v>
      </c>
      <c r="C7" t="s">
        <v>8</v>
      </c>
      <c r="D7" s="12">
        <v>6.67</v>
      </c>
      <c r="E7" s="12">
        <f>IFERROR(BidItems[[#This Row],[Coste]]*BidItems[[#This Row],[Cant.]], "")</f>
        <v>13.34</v>
      </c>
      <c r="F7" s="10">
        <f>_xlfn.RANK.EQ(BidItems[[#This Row],[Total]],BidItems[Total])</f>
        <v>6</v>
      </c>
    </row>
    <row r="8" spans="1:6" ht="30" customHeight="1">
      <c r="B8" s="11">
        <v>2</v>
      </c>
      <c r="C8" t="s">
        <v>9</v>
      </c>
      <c r="D8" s="12">
        <v>3.25</v>
      </c>
      <c r="E8" s="12">
        <f>IFERROR(BidItems[[#This Row],[Coste]]*BidItems[[#This Row],[Cant.]], "")</f>
        <v>6.5</v>
      </c>
      <c r="F8" s="10">
        <f>_xlfn.RANK.EQ(BidItems[[#This Row],[Total]],BidItems[Total])</f>
        <v>7</v>
      </c>
    </row>
    <row r="9" spans="1:6" ht="30" customHeight="1">
      <c r="B9" s="11">
        <v>2</v>
      </c>
      <c r="C9" t="s">
        <v>10</v>
      </c>
      <c r="D9" s="12">
        <v>7.75</v>
      </c>
      <c r="E9" s="12">
        <f>IFERROR(BidItems[[#This Row],[Coste]]*BidItems[[#This Row],[Cant.]], "")</f>
        <v>15.5</v>
      </c>
      <c r="F9" s="10">
        <f>_xlfn.RANK.EQ(BidItems[[#This Row],[Total]],BidItems[Total])</f>
        <v>5</v>
      </c>
    </row>
    <row r="10" spans="1:6" ht="30" customHeight="1">
      <c r="B10" s="11">
        <v>2</v>
      </c>
      <c r="C10" t="s">
        <v>11</v>
      </c>
      <c r="D10" s="12">
        <v>100</v>
      </c>
      <c r="E10" s="12">
        <f>IFERROR(BidItems[[#This Row],[Coste]]*BidItems[[#This Row],[Cant.]], "")</f>
        <v>200</v>
      </c>
      <c r="F10" s="10">
        <f>_xlfn.RANK.EQ(BidItems[[#This Row],[Total]],BidItems[Total])</f>
        <v>1</v>
      </c>
    </row>
    <row r="11" spans="1:6" ht="30" customHeight="1">
      <c r="A11" s="4"/>
      <c r="B11" s="1"/>
      <c r="C11" s="1"/>
      <c r="D11" s="6" t="s">
        <v>13</v>
      </c>
      <c r="E11" s="13">
        <f>SUBTOTAL(109,BidItems[Total])</f>
        <v>443.18999999999994</v>
      </c>
    </row>
    <row r="12" spans="1:6" ht="30" customHeight="1">
      <c r="A12" s="4"/>
      <c r="D12" s="9" t="s">
        <v>14</v>
      </c>
      <c r="E12" s="3">
        <v>7.4999999999999997E-2</v>
      </c>
    </row>
    <row r="13" spans="1:6" ht="30" customHeight="1">
      <c r="D13" s="5" t="s">
        <v>15</v>
      </c>
      <c r="E13" s="14">
        <f>IFERROR(TasaDeImpuestos*BidItems[[#Totals],[Total]], "")</f>
        <v>33.239249999999991</v>
      </c>
    </row>
    <row r="14" spans="1:6" ht="30" customHeight="1">
      <c r="D14" s="5" t="s">
        <v>16</v>
      </c>
      <c r="E14" s="14">
        <f>IFERROR(Impuestos+BidItems[[#Totals],[Total]], "")</f>
        <v>476.42924999999991</v>
      </c>
    </row>
  </sheetData>
  <mergeCells count="2">
    <mergeCell ref="B1:E1"/>
    <mergeCell ref="B2:E2"/>
  </mergeCells>
  <dataValidations count="13">
    <dataValidation allowBlank="1" showInputMessage="1" showErrorMessage="1" prompt="Cree el desglose de costes en esta hoja de cálculo. Escriba los materiales y costes en la tabla. El subtotal se calcula al final de la tabla. Los impuestos y el total general se calculan automáticamente debajo de la tabla." sqref="A1" xr:uid="{00000000-0002-0000-0200-000000000000}"/>
    <dataValidation allowBlank="1" showInputMessage="1" showErrorMessage="1" prompt="El título de esta hoja de cálculo se encuentra en esta celda." sqref="B1:E1" xr:uid="{00000000-0002-0000-0200-000001000000}"/>
    <dataValidation allowBlank="1" showInputMessage="1" showErrorMessage="1" prompt="El subtítulo se muestra en esta celda. Escriba los materiales y costes en la tabla de debajo." sqref="B2:E2" xr:uid="{00000000-0002-0000-0200-000002000000}"/>
    <dataValidation allowBlank="1" showInputMessage="1" showErrorMessage="1" prompt="Escriba la cantidad en esta columna, debajo de este encabezado." sqref="B3" xr:uid="{00000000-0002-0000-0200-000003000000}"/>
    <dataValidation allowBlank="1" showInputMessage="1" showErrorMessage="1" prompt="Escriba la descripción en esta columna, debajo de este encabezado." sqref="C3" xr:uid="{00000000-0002-0000-0200-000004000000}"/>
    <dataValidation allowBlank="1" showInputMessage="1" showErrorMessage="1" prompt="Escriba el coste en esta columna, debajo de este encabezado." sqref="D3" xr:uid="{00000000-0002-0000-0200-000005000000}"/>
    <dataValidation allowBlank="1" showInputMessage="1" showErrorMessage="1" prompt="El total se calcula automáticamente en esta columna, debajo de este encabezado. El subtotal se calcula automáticamente al final." sqref="E3" xr:uid="{00000000-0002-0000-0200-000006000000}"/>
    <dataValidation allowBlank="1" showInputMessage="1" showErrorMessage="1" prompt="Escriba el tipo de interés en la celda de la derecha. Escriba cero si no se aplica una tasa de impuestos." sqref="D12" xr:uid="{00000000-0002-0000-0200-000007000000}"/>
    <dataValidation allowBlank="1" showInputMessage="1" showErrorMessage="1" prompt="Escriba el tipo de interés en esta celda. Escriba cero si no se aplica una tasa de impuestos." sqref="E12" xr:uid="{00000000-0002-0000-0200-000008000000}"/>
    <dataValidation allowBlank="1" showInputMessage="1" showErrorMessage="1" prompt="El importe del impuesto se calcula automáticamente en la celda de la derecha." sqref="D13" xr:uid="{00000000-0002-0000-0200-000009000000}"/>
    <dataValidation allowBlank="1" showInputMessage="1" showErrorMessage="1" prompt="El importe del impuesto se calcula automáticamente en esta celda." sqref="E13" xr:uid="{00000000-0002-0000-0200-00000A000000}"/>
    <dataValidation allowBlank="1" showInputMessage="1" showErrorMessage="1" prompt="El total general se calcula automáticamente en esta celda." sqref="E14" xr:uid="{00000000-0002-0000-0200-00000B000000}"/>
    <dataValidation allowBlank="1" showInputMessage="1" showErrorMessage="1" prompt="El total general se calcula automáticamente en la celda de la derecha." sqref="D14" xr:uid="{00000000-0002-0000-0200-00000C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B1:D3"/>
  <sheetViews>
    <sheetView showGridLines="0" workbookViewId="0"/>
  </sheetViews>
  <sheetFormatPr baseColWidth="10" defaultColWidth="9" defaultRowHeight="30" customHeight="1"/>
  <cols>
    <col min="1" max="1" width="2.6640625" customWidth="1"/>
    <col min="2" max="2" width="50.6640625" customWidth="1"/>
    <col min="3" max="3" width="41.6640625" customWidth="1"/>
    <col min="4" max="4" width="35.6640625" customWidth="1"/>
    <col min="5" max="5" width="2.6640625" customWidth="1"/>
  </cols>
  <sheetData>
    <row r="1" spans="2:4" ht="65" customHeight="1" thickBot="1">
      <c r="B1" s="2" t="s">
        <v>19</v>
      </c>
      <c r="C1" s="2"/>
      <c r="D1" s="2"/>
    </row>
    <row r="2" spans="2:4" ht="30" customHeight="1" thickTop="1">
      <c r="B2" s="41" t="s">
        <v>20</v>
      </c>
      <c r="C2" s="41"/>
      <c r="D2" s="8" t="s">
        <v>22</v>
      </c>
    </row>
    <row r="3" spans="2:4" ht="337.5" customHeight="1">
      <c r="B3" s="42" t="s">
        <v>21</v>
      </c>
      <c r="C3" s="42"/>
      <c r="D3" s="7" t="s">
        <v>23</v>
      </c>
    </row>
  </sheetData>
  <mergeCells count="2">
    <mergeCell ref="B3:C3"/>
    <mergeCell ref="B2:C2"/>
  </mergeCells>
  <dataValidations count="4">
    <dataValidation allowBlank="1" showInputMessage="1" showErrorMessage="1" prompt="Esta hoja de cálculo es un resumen de costes de oferta. En la celda B3 hay un gráfico que muestra los materiales y sus costes. Escriba notas en la celda D3." sqref="A1" xr:uid="{00000000-0002-0000-0300-000000000000}"/>
    <dataValidation allowBlank="1" showInputMessage="1" showErrorMessage="1" prompt="El título de esta hoja de cálculo se encuentra en esta celda." sqref="B1" xr:uid="{00000000-0002-0000-0300-000001000000}"/>
    <dataValidation allowBlank="1" showInputMessage="1" showErrorMessage="1" prompt="El subtítulo de esta hoja de cálculo se muestra en esta celda. El encabezado de notas se encuentra en la celda a la derecha." sqref="B2:C2" xr:uid="{00000000-0002-0000-0300-000002000000}"/>
    <dataValidation allowBlank="1" showInputMessage="1" showErrorMessage="1" prompt="Escriba las notas en la celda inferior." sqref="D2" xr:uid="{00000000-0002-0000-0300-000003000000}"/>
  </dataValidations>
  <printOptions horizontalCentered="1"/>
  <pageMargins left="0.25" right="0.25" top="0.75" bottom="0.75" header="0.3" footer="0.3"/>
  <pageSetup paperSize="9" scale="69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Formulario de oferta</vt:lpstr>
      <vt:lpstr>Datos del gráfico</vt:lpstr>
      <vt:lpstr>Desglose de costes</vt:lpstr>
      <vt:lpstr>Resumen de costes de la oferta</vt:lpstr>
      <vt:lpstr>ColumnTitle2</vt:lpstr>
      <vt:lpstr>ColumnTitleRegion2..B13.1</vt:lpstr>
      <vt:lpstr>Impuestos</vt:lpstr>
      <vt:lpstr>RowTitleRegion1..C9</vt:lpstr>
      <vt:lpstr>RowTitleRegion1..E14</vt:lpstr>
      <vt:lpstr>RowTitleRegion2..F9</vt:lpstr>
      <vt:lpstr>TasaDeImpuestos</vt:lpstr>
      <vt:lpstr>TítuloColumnaRegión1..B11.1</vt:lpstr>
      <vt:lpstr>'Desglose de costes'!Títulos_a_imprimir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Microsoft Office User</cp:lastModifiedBy>
  <dcterms:created xsi:type="dcterms:W3CDTF">2017-07-31T23:56:33Z</dcterms:created>
  <dcterms:modified xsi:type="dcterms:W3CDTF">2020-05-26T19:24:05Z</dcterms:modified>
</cp:coreProperties>
</file>